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t\L'Eau-Vive AGEV\Data - Secretariat\T11 - Camps Hiver\2021\Camp Pâques\"/>
    </mc:Choice>
  </mc:AlternateContent>
  <bookViews>
    <workbookView xWindow="-120" yWindow="-120" windowWidth="20730" windowHeight="11160"/>
  </bookViews>
  <sheets>
    <sheet name="Moniteur " sheetId="1" r:id="rId1"/>
    <sheet name="Feuil1" sheetId="2" state="hidden" r:id="rId2"/>
  </sheets>
  <definedNames>
    <definedName name="_xlnm.Print_Area" localSheetId="0">'Moniteur '!$A$1:$L$65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" i="2" l="1"/>
  <c r="BS2" i="2"/>
  <c r="CA1" i="2" l="1"/>
  <c r="CA2" i="2" s="1"/>
  <c r="BZ1" i="2"/>
  <c r="BZ2" i="2" s="1"/>
  <c r="BY1" i="2"/>
  <c r="BY2" i="2" s="1"/>
  <c r="BX1" i="2"/>
  <c r="BX2" i="2" s="1"/>
  <c r="CB1" i="2"/>
  <c r="CB2" i="2" s="1"/>
  <c r="BV1" i="2" l="1"/>
  <c r="BV2" i="2" s="1"/>
  <c r="BU1" i="2"/>
  <c r="BU2" i="2" s="1"/>
  <c r="BT1" i="2" l="1"/>
  <c r="BT2" i="2" s="1"/>
  <c r="F53" i="1" l="1"/>
  <c r="F52" i="1"/>
  <c r="F59" i="1" l="1"/>
  <c r="BW1" i="2" s="1"/>
  <c r="BW2" i="2" s="1"/>
  <c r="A1" i="2" l="1"/>
  <c r="A2" i="2" s="1"/>
  <c r="B1" i="2"/>
  <c r="C1" i="2"/>
  <c r="D1" i="2"/>
  <c r="E1" i="2"/>
  <c r="F1" i="2"/>
  <c r="G1" i="2"/>
  <c r="G2" i="2" s="1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B2" i="2" s="1"/>
  <c r="AC1" i="2"/>
  <c r="AC2" i="2" s="1"/>
  <c r="AD1" i="2"/>
  <c r="AD2" i="2" s="1"/>
  <c r="AE1" i="2"/>
  <c r="AE2" i="2" s="1"/>
  <c r="AF1" i="2"/>
  <c r="AF2" i="2" s="1"/>
  <c r="AG1" i="2"/>
  <c r="AG2" i="2" s="1"/>
  <c r="AH1" i="2"/>
  <c r="AH2" i="2" s="1"/>
  <c r="AI1" i="2"/>
  <c r="AJ1" i="2"/>
  <c r="AJ2" i="2" s="1"/>
  <c r="AK1" i="2"/>
  <c r="AL1" i="2"/>
  <c r="AL2" i="2" s="1"/>
  <c r="AM1" i="2"/>
  <c r="AN1" i="2"/>
  <c r="AO1" i="2"/>
  <c r="AP1" i="2"/>
  <c r="AQ1" i="2"/>
  <c r="AR1" i="2"/>
  <c r="AR2" i="2" s="1"/>
  <c r="AS1" i="2"/>
  <c r="AT1" i="2"/>
  <c r="AT2" i="2" s="1"/>
  <c r="AU1" i="2"/>
  <c r="AV1" i="2"/>
  <c r="AX1" i="2"/>
  <c r="AX2" i="2" s="1"/>
  <c r="AZ1" i="2"/>
  <c r="BB1" i="2"/>
  <c r="BD1" i="2"/>
  <c r="BD2" i="2" s="1"/>
  <c r="BF1" i="2"/>
  <c r="BF2" i="2" s="1"/>
  <c r="BH1" i="2"/>
  <c r="BH2" i="2" s="1"/>
  <c r="BJ1" i="2"/>
  <c r="BJ2" i="2" s="1"/>
  <c r="BK1" i="2"/>
  <c r="BM1" i="2"/>
  <c r="BM2" i="2" s="1"/>
  <c r="BN1" i="2"/>
  <c r="BO1" i="2"/>
  <c r="BP1" i="2"/>
  <c r="BP2" i="2" s="1"/>
  <c r="BQ1" i="2"/>
  <c r="BN2" i="2" l="1"/>
  <c r="BB2" i="2"/>
  <c r="AZ2" i="2"/>
  <c r="AU2" i="2"/>
  <c r="AS2" i="2"/>
  <c r="AK2" i="2"/>
  <c r="U2" i="2"/>
  <c r="C2" i="2"/>
  <c r="BQ2" i="2"/>
  <c r="BO2" i="2"/>
  <c r="AV2" i="2"/>
  <c r="AQ2" i="2"/>
  <c r="AP2" i="2"/>
  <c r="AO2" i="2"/>
  <c r="AN2" i="2"/>
  <c r="AM2" i="2"/>
  <c r="AI2" i="2"/>
  <c r="AA2" i="2"/>
  <c r="Z2" i="2"/>
  <c r="Y2" i="2"/>
  <c r="X2" i="2"/>
  <c r="W2" i="2"/>
  <c r="V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2" i="2"/>
  <c r="E2" i="2"/>
  <c r="D2" i="2"/>
  <c r="B2" i="2"/>
  <c r="F54" i="1"/>
  <c r="BC1" i="2"/>
  <c r="BC2" i="2" s="1"/>
  <c r="BA1" i="2"/>
  <c r="BA2" i="2" s="1"/>
  <c r="F51" i="1"/>
  <c r="F50" i="1"/>
  <c r="AW1" i="2" s="1"/>
  <c r="AW2" i="2" s="1"/>
  <c r="BI1" i="2" l="1"/>
  <c r="BI2" i="2" s="1"/>
  <c r="BG1" i="2"/>
  <c r="BG2" i="2" s="1"/>
  <c r="BE1" i="2"/>
  <c r="BE2" i="2" s="1"/>
  <c r="AY1" i="2"/>
  <c r="AY2" i="2" s="1"/>
  <c r="F60" i="1"/>
  <c r="BL1" i="2" l="1"/>
  <c r="BL2" i="2" s="1"/>
</calcChain>
</file>

<file path=xl/sharedStrings.xml><?xml version="1.0" encoding="utf-8"?>
<sst xmlns="http://schemas.openxmlformats.org/spreadsheetml/2006/main" count="91" uniqueCount="82">
  <si>
    <t>FORMULAIRE d'INSCRIPTION POUR LE CAMP</t>
  </si>
  <si>
    <t xml:space="preserve">CHOIX DU CAMP </t>
  </si>
  <si>
    <t>cellule en bleu, choix liste déroulante</t>
  </si>
  <si>
    <r>
      <t xml:space="preserve">N° DDCS </t>
    </r>
    <r>
      <rPr>
        <b/>
        <i/>
        <sz val="11"/>
        <color theme="1"/>
        <rFont val="Calibri"/>
        <family val="2"/>
        <scheme val="minor"/>
      </rPr>
      <t>pour les BAFA - BAFD</t>
    </r>
  </si>
  <si>
    <t>MONITEUR</t>
  </si>
  <si>
    <t>Sexe</t>
  </si>
  <si>
    <t>Civilité</t>
  </si>
  <si>
    <t>Date de naissance</t>
  </si>
  <si>
    <t>NOM</t>
  </si>
  <si>
    <t>N° de Sécurité Sociale</t>
  </si>
  <si>
    <t>PRENOM</t>
  </si>
  <si>
    <r>
      <t>Lieu de naissance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(Ville-Code postal)</t>
    </r>
  </si>
  <si>
    <t>Pays de Naissance</t>
  </si>
  <si>
    <t>Profession/Cursus en cours</t>
  </si>
  <si>
    <t>tél port.</t>
  </si>
  <si>
    <t>CONTACT EN CAS d'URGENCE</t>
  </si>
  <si>
    <t>tél autre</t>
  </si>
  <si>
    <t>mail</t>
  </si>
  <si>
    <t>adresse postale</t>
  </si>
  <si>
    <t>complément</t>
  </si>
  <si>
    <t>LIEN</t>
  </si>
  <si>
    <t>code postal</t>
  </si>
  <si>
    <t>ville</t>
  </si>
  <si>
    <t>pays</t>
  </si>
  <si>
    <t>CAMP</t>
  </si>
  <si>
    <t>PSC1</t>
  </si>
  <si>
    <t>FONCTION</t>
  </si>
  <si>
    <t>BAFA</t>
  </si>
  <si>
    <t>1er choix</t>
  </si>
  <si>
    <t xml:space="preserve">à remplir si </t>
  </si>
  <si>
    <t>BAFD</t>
  </si>
  <si>
    <t xml:space="preserve">2ème choix </t>
  </si>
  <si>
    <t>vous êtes</t>
  </si>
  <si>
    <t>Equivalent BAFA</t>
  </si>
  <si>
    <t xml:space="preserve">3ème choix </t>
  </si>
  <si>
    <t>moniteur</t>
  </si>
  <si>
    <t>Equivalent BAFD</t>
  </si>
  <si>
    <t>Benjamins 7-8 ans; Petits 9-10 ans; Juniors 11-12 ans; Moyens 13 ans; cadets 14 ans ; Ados 15 ans; Grands 16-18 ans</t>
  </si>
  <si>
    <t>Autre diplôme</t>
  </si>
  <si>
    <r>
      <t>Talents</t>
    </r>
    <r>
      <rPr>
        <i/>
        <sz val="11"/>
        <color theme="1"/>
        <rFont val="Calibri"/>
        <family val="2"/>
        <scheme val="minor"/>
      </rPr>
      <t xml:space="preserve"> (Instrument, chant, théâtre, peinture, sculpture, jeux, danse…)</t>
    </r>
  </si>
  <si>
    <t>déjà venu 
à un camp d'été</t>
  </si>
  <si>
    <t>déjà venu 
à un camp d'hiver</t>
  </si>
  <si>
    <t>Commentaires</t>
  </si>
  <si>
    <t>Niveau de ski acquis</t>
  </si>
  <si>
    <t xml:space="preserve">Points forts </t>
  </si>
  <si>
    <t>Allergie</t>
  </si>
  <si>
    <t>commentaires</t>
  </si>
  <si>
    <t>Points à travailler</t>
  </si>
  <si>
    <t>Traitement</t>
  </si>
  <si>
    <t>J'ai connu L'Eau Vive par</t>
  </si>
  <si>
    <t>PANIER</t>
  </si>
  <si>
    <r>
      <rPr>
        <b/>
        <sz val="11"/>
        <color theme="1"/>
        <rFont val="Webdings"/>
        <family val="1"/>
        <charset val="2"/>
      </rPr>
      <t xml:space="preserve">8 </t>
    </r>
    <r>
      <rPr>
        <b/>
        <sz val="11"/>
        <color theme="1"/>
        <rFont val="Calibri"/>
        <family val="2"/>
        <scheme val="minor"/>
      </rPr>
      <t>RAPPEL Dossier à envoyer par mail :</t>
    </r>
  </si>
  <si>
    <t xml:space="preserve">Séjour </t>
  </si>
  <si>
    <r>
      <rPr>
        <sz val="10.8"/>
        <color theme="1"/>
        <rFont val="Webdings"/>
        <family val="1"/>
        <charset val="2"/>
      </rPr>
      <t>a</t>
    </r>
    <r>
      <rPr>
        <sz val="10.8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Fiche Sanitaire de Liaison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</si>
  <si>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>Photocopie carte d'identité recto-verso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</si>
  <si>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Diplôme PSC1; BAFA; BAFD ou équivalence</t>
    </r>
  </si>
  <si>
    <t>Don</t>
  </si>
  <si>
    <t>Règlement par</t>
  </si>
  <si>
    <t>TOTAL</t>
  </si>
  <si>
    <t>déjà venu 
aux we des 6-15 ans Blémur</t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</si>
  <si>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>Formulaire d'inscription excel</t>
    </r>
  </si>
  <si>
    <r>
      <t xml:space="preserve">L'Eau Vive - 7 rue Blomet - 75015 Paris - secretariat@eauvive.info 
</t>
    </r>
    <r>
      <rPr>
        <b/>
        <sz val="11"/>
        <color rgb="FFFF0000"/>
        <rFont val="Calibri"/>
        <family val="2"/>
        <scheme val="minor"/>
      </rPr>
      <t xml:space="preserve">Chèque à l'ordre de L'Eau Vive AGEV 
 Virement (libellé avec nom du camp et nom prénom du participant) FR27 3000 2006 9400 0000 5998 C90 </t>
    </r>
  </si>
  <si>
    <r>
      <rPr>
        <b/>
        <sz val="11"/>
        <color theme="1"/>
        <rFont val="Calibri"/>
        <family val="2"/>
      </rPr>
      <t>Â</t>
    </r>
    <r>
      <rPr>
        <b/>
        <sz val="11"/>
        <color theme="1"/>
        <rFont val="Calibri"/>
        <family val="2"/>
        <scheme val="minor"/>
      </rPr>
      <t>ge</t>
    </r>
  </si>
  <si>
    <t>Les données recueillies sont nécessaires au traitement informatisé de la gestion des camps de L’Eau Vive et à ses mailings. En application de la loi informatique et libertés du 6 janvier 1978, vous disposez d'un droit d'accès et de rectification des informations en s’adressant à : L’Eau vive 7 rue Blomet 75015 Paris</t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</si>
  <si>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>Attestation de Sécurité Sociale + Mutuelle</t>
    </r>
    <r>
      <rPr>
        <b/>
        <sz val="11"/>
        <color theme="1"/>
        <rFont val="Calibri"/>
        <family val="2"/>
        <scheme val="minor"/>
      </rPr>
      <t xml:space="preserve"> A JOUR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</si>
  <si>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Engagement signé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</si>
  <si>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Photo couleur (pour le trombinoscope</t>
    </r>
    <r>
      <rPr>
        <sz val="11"/>
        <color theme="1"/>
        <rFont val="Calibri"/>
        <family val="1"/>
        <charset val="2"/>
        <scheme val="minor"/>
      </rPr>
      <t>)</t>
    </r>
  </si>
  <si>
    <t>Location draps (Gratuit)</t>
  </si>
  <si>
    <t>Trajet Aller-Retour Paris (Gratuit)</t>
  </si>
  <si>
    <r>
      <t xml:space="preserve">Trajet Aller* </t>
    </r>
    <r>
      <rPr>
        <sz val="10"/>
        <color theme="1"/>
        <rFont val="Calibri"/>
        <family val="2"/>
        <scheme val="minor"/>
      </rPr>
      <t>(si pas d'Aller-Retour Paris)</t>
    </r>
  </si>
  <si>
    <r>
      <t xml:space="preserve">Trajet Retour*  </t>
    </r>
    <r>
      <rPr>
        <sz val="10"/>
        <color theme="1"/>
        <rFont val="Calibri"/>
        <family val="2"/>
        <scheme val="minor"/>
      </rPr>
      <t>(si pas d'Aller-Retour Paris)</t>
    </r>
  </si>
  <si>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Règlement du panier par chèque, virement ou ANCV </t>
    </r>
  </si>
  <si>
    <t>Les trajets en cars ont lieu la nuit du samedi au dimanche</t>
  </si>
  <si>
    <t>* Suivant vos inscriptions, des cars d'autres villes pourront être mis à votre disposition.
Merci de préciser par mail la ville qui vous intéresserait</t>
  </si>
  <si>
    <r>
      <t xml:space="preserve">Taille </t>
    </r>
    <r>
      <rPr>
        <sz val="11"/>
        <color theme="1"/>
        <rFont val="Calibri"/>
        <family val="2"/>
        <scheme val="minor"/>
      </rPr>
      <t>(ex: 1M70)</t>
    </r>
  </si>
  <si>
    <r>
      <t xml:space="preserve">Poids </t>
    </r>
    <r>
      <rPr>
        <sz val="11"/>
        <color theme="1"/>
        <rFont val="Calibri"/>
        <family val="2"/>
        <scheme val="minor"/>
      </rPr>
      <t>(ex: 60KG)</t>
    </r>
  </si>
  <si>
    <t>Pointure Chaussures</t>
  </si>
  <si>
    <t>ANNÉE :</t>
  </si>
  <si>
    <t>Pâques - du 25 avril au 1er mai 2021</t>
  </si>
  <si>
    <t>Pâques</t>
  </si>
  <si>
    <r>
      <t xml:space="preserve">Merci d'enregistrer ce document sur votre ordinateur avec 
</t>
    </r>
    <r>
      <rPr>
        <b/>
        <sz val="20"/>
        <color rgb="FFFF0000"/>
        <rFont val="Calibri"/>
        <family val="2"/>
        <scheme val="minor"/>
      </rPr>
      <t>Pâques - vos NOM-PRENOM  (Exemple : Pâques - NOM (de) Prénom)</t>
    </r>
    <r>
      <rPr>
        <b/>
        <sz val="20"/>
        <color theme="1"/>
        <rFont val="Calibri"/>
        <family val="2"/>
        <scheme val="minor"/>
      </rPr>
      <t xml:space="preserve">
Après avoir renseigné tous les champs, merci de nous retourner ce formulaire au format excel 
par mail à : secretariat@eauvive.info</t>
    </r>
  </si>
  <si>
    <t>WE de FORMATION POUR TOUS, 
à Blémur (date à venir)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</si>
</sst>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#,##0\ &quot;€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Webdings"/>
      <family val="1"/>
      <charset val="2"/>
    </font>
    <font>
      <sz val="11"/>
      <color theme="1"/>
      <name val="Webdings"/>
      <family val="1"/>
      <charset val="2"/>
    </font>
    <font>
      <sz val="10.8"/>
      <color theme="1"/>
      <name val="Webdings"/>
      <family val="1"/>
      <charset val="2"/>
    </font>
    <font>
      <sz val="10.8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0" tint="-0.24994659260841701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double">
        <color rgb="FF0000FF"/>
      </right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 style="medium">
        <color rgb="FF0000FF"/>
      </bottom>
      <diagonal/>
    </border>
    <border>
      <left/>
      <right/>
      <top style="thin">
        <color indexed="64"/>
      </top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double">
        <color rgb="FF0000FF"/>
      </right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indexed="64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FF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right"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5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3" borderId="32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2" borderId="8" xfId="0" applyNumberForma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165" fontId="1" fillId="5" borderId="3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6" fontId="0" fillId="0" borderId="0" xfId="0" applyNumberFormat="1"/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left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207962</xdr:colOff>
      <xdr:row>0</xdr:row>
      <xdr:rowOff>41401</xdr:rowOff>
    </xdr:from>
    <xdr:to>
      <xdr:col>2</xdr:col>
      <xdr:colOff>1009967</xdr:colOff>
      <xdr:row>4</xdr:row>
      <xdr:rowOff>227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10B9B8C4-0861-457D-B6AC-F47E294C6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" y="41401"/>
          <a:ext cx="790575" cy="106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8" zoomScale="82" zoomScaleNormal="82" zoomScaleSheetLayoutView="96" workbookViewId="0">
      <selection activeCell="I8" sqref="I8:J8"/>
    </sheetView>
  </sheetViews>
  <sheetFormatPr baseColWidth="10" defaultColWidth="9.140625" defaultRowHeight="15"/>
  <cols>
    <col min="1" max="1" width="4.7109375" style="3" customWidth="1"/>
    <col min="2" max="2" width="2.7109375" style="3" customWidth="1"/>
    <col min="3" max="3" width="26" style="3" customWidth="1"/>
    <col min="4" max="4" width="10.42578125" style="3" customWidth="1"/>
    <col min="5" max="5" width="41.7109375" style="3" customWidth="1"/>
    <col min="6" max="6" width="10.42578125" style="3" customWidth="1"/>
    <col min="7" max="7" width="14.85546875" style="3" customWidth="1"/>
    <col min="8" max="8" width="13.28515625" style="3" customWidth="1"/>
    <col min="9" max="9" width="9.5703125" style="3" customWidth="1"/>
    <col min="10" max="10" width="18.42578125" style="3" customWidth="1"/>
    <col min="11" max="11" width="16.5703125" style="3" customWidth="1"/>
    <col min="12" max="12" width="4.7109375" style="48" customWidth="1"/>
    <col min="13" max="13" width="11.7109375" customWidth="1"/>
  </cols>
  <sheetData>
    <row r="1" spans="1:12" ht="28.5" customHeight="1">
      <c r="A1" s="1"/>
      <c r="B1" s="1"/>
      <c r="C1" s="1"/>
      <c r="D1" s="1"/>
      <c r="E1" s="65" t="s">
        <v>0</v>
      </c>
      <c r="F1" s="65"/>
      <c r="G1" s="65"/>
      <c r="H1" s="65"/>
      <c r="I1" s="2"/>
      <c r="J1" s="1"/>
      <c r="K1" s="1"/>
      <c r="L1" s="1"/>
    </row>
    <row r="2" spans="1:12" ht="20.100000000000001" customHeight="1">
      <c r="A2" s="1"/>
      <c r="B2" s="1"/>
      <c r="C2" s="1"/>
      <c r="D2" s="1"/>
      <c r="E2" s="69" t="s">
        <v>78</v>
      </c>
      <c r="F2" s="69"/>
      <c r="G2" s="69"/>
      <c r="H2" s="69"/>
      <c r="I2" s="69"/>
      <c r="J2" s="1"/>
      <c r="K2" s="1"/>
      <c r="L2" s="1"/>
    </row>
    <row r="3" spans="1:12" ht="20.100000000000001" customHeight="1">
      <c r="A3" s="1"/>
      <c r="B3" s="1"/>
      <c r="C3" s="1"/>
      <c r="D3" s="1"/>
      <c r="E3" s="69"/>
      <c r="F3" s="69"/>
      <c r="G3" s="69"/>
      <c r="H3" s="69"/>
      <c r="I3" s="69"/>
      <c r="J3" s="1"/>
      <c r="K3" s="1"/>
      <c r="L3" s="1"/>
    </row>
    <row r="4" spans="1:12" ht="20.100000000000001" customHeight="1">
      <c r="A4" s="1"/>
      <c r="B4" s="1"/>
      <c r="C4" s="1"/>
      <c r="D4" s="1"/>
      <c r="E4" s="68" t="s">
        <v>72</v>
      </c>
      <c r="F4" s="68"/>
      <c r="G4" s="68"/>
      <c r="H4" s="68"/>
      <c r="I4" s="68"/>
      <c r="J4" s="1"/>
      <c r="K4" s="1"/>
      <c r="L4" s="1"/>
    </row>
    <row r="5" spans="1:12" ht="156" customHeight="1">
      <c r="A5" s="1"/>
      <c r="B5" s="66" t="s">
        <v>80</v>
      </c>
      <c r="C5" s="67"/>
      <c r="D5" s="67"/>
      <c r="E5" s="67"/>
      <c r="F5" s="67"/>
      <c r="G5" s="67"/>
      <c r="H5" s="67"/>
      <c r="I5" s="67"/>
      <c r="J5" s="67"/>
      <c r="K5" s="67"/>
      <c r="L5" s="1"/>
    </row>
    <row r="6" spans="1:12" ht="5.0999999999999996" customHeight="1">
      <c r="A6" s="1"/>
      <c r="L6" s="1"/>
    </row>
    <row r="7" spans="1:12" ht="17.25" customHeight="1">
      <c r="A7" s="1"/>
      <c r="B7" s="1"/>
      <c r="C7" s="4" t="s">
        <v>1</v>
      </c>
      <c r="D7" s="60" t="s">
        <v>79</v>
      </c>
      <c r="E7" s="5" t="s">
        <v>2</v>
      </c>
      <c r="F7" s="1"/>
      <c r="G7" s="1"/>
      <c r="H7" s="1"/>
      <c r="I7" s="1"/>
      <c r="J7" s="1"/>
      <c r="K7" s="1"/>
      <c r="L7" s="1"/>
    </row>
    <row r="8" spans="1:12" ht="17.25" customHeight="1">
      <c r="A8" s="1"/>
      <c r="B8" s="1"/>
      <c r="C8" s="1"/>
      <c r="D8" s="1"/>
      <c r="E8" s="1"/>
      <c r="F8" s="1"/>
      <c r="G8" s="61" t="s">
        <v>3</v>
      </c>
      <c r="H8" s="62"/>
      <c r="I8" s="63"/>
      <c r="J8" s="64"/>
      <c r="K8" s="1"/>
      <c r="L8" s="1"/>
    </row>
    <row r="9" spans="1:12" ht="20.100000000000001" customHeight="1">
      <c r="A9" s="1"/>
      <c r="B9" s="4" t="s">
        <v>4</v>
      </c>
      <c r="C9" s="1"/>
      <c r="D9" s="1"/>
      <c r="E9" s="1"/>
      <c r="F9" s="1"/>
      <c r="G9" s="6" t="s">
        <v>5</v>
      </c>
      <c r="H9" s="7"/>
      <c r="I9" s="8" t="s">
        <v>62</v>
      </c>
      <c r="J9" s="9"/>
      <c r="K9" s="1"/>
      <c r="L9" s="1"/>
    </row>
    <row r="10" spans="1:12" ht="20.100000000000001" customHeight="1">
      <c r="A10" s="1"/>
      <c r="B10" s="10"/>
      <c r="C10" s="11" t="s">
        <v>6</v>
      </c>
      <c r="D10" s="12"/>
      <c r="E10" s="1"/>
      <c r="F10" s="1"/>
      <c r="G10" s="13" t="s">
        <v>7</v>
      </c>
      <c r="H10" s="14"/>
      <c r="I10" s="72"/>
      <c r="J10" s="73"/>
      <c r="K10" s="1"/>
      <c r="L10" s="1"/>
    </row>
    <row r="11" spans="1:12" s="18" customFormat="1" ht="20.100000000000001" customHeight="1">
      <c r="A11" s="1"/>
      <c r="B11" s="15"/>
      <c r="C11" s="16" t="s">
        <v>8</v>
      </c>
      <c r="D11" s="12"/>
      <c r="E11" s="17"/>
      <c r="F11" s="1"/>
      <c r="G11" s="74" t="s">
        <v>9</v>
      </c>
      <c r="H11" s="74"/>
      <c r="I11" s="75"/>
      <c r="J11" s="75"/>
      <c r="K11" s="75"/>
      <c r="L11" s="1"/>
    </row>
    <row r="12" spans="1:12" ht="20.100000000000001" customHeight="1">
      <c r="A12" s="1"/>
      <c r="B12" s="15"/>
      <c r="C12" s="13" t="s">
        <v>10</v>
      </c>
      <c r="D12" s="76"/>
      <c r="E12" s="77"/>
      <c r="F12" s="1"/>
      <c r="G12" s="78" t="s">
        <v>11</v>
      </c>
      <c r="H12" s="79"/>
      <c r="I12" s="63"/>
      <c r="J12" s="80"/>
      <c r="K12" s="64"/>
      <c r="L12" s="1"/>
    </row>
    <row r="13" spans="1:12" s="18" customFormat="1" ht="20.100000000000001" customHeight="1">
      <c r="A13" s="1"/>
      <c r="B13" s="15"/>
      <c r="C13" s="19"/>
      <c r="D13" s="15"/>
      <c r="E13" s="15"/>
      <c r="F13" s="1"/>
      <c r="G13" s="13" t="s">
        <v>12</v>
      </c>
      <c r="H13" s="13"/>
      <c r="I13" s="63"/>
      <c r="J13" s="80"/>
      <c r="K13" s="64"/>
      <c r="L13" s="20"/>
    </row>
    <row r="14" spans="1:12" ht="20.100000000000001" customHeight="1">
      <c r="A14" s="1"/>
      <c r="B14" s="15"/>
      <c r="C14" s="21" t="s">
        <v>13</v>
      </c>
      <c r="D14" s="77"/>
      <c r="E14" s="77"/>
      <c r="F14" s="1"/>
      <c r="G14" s="81"/>
      <c r="H14" s="81"/>
      <c r="I14" s="81"/>
      <c r="J14" s="81"/>
      <c r="K14" s="81"/>
      <c r="L14" s="81"/>
    </row>
    <row r="15" spans="1:12" ht="20.100000000000001" customHeight="1">
      <c r="A15" s="1"/>
      <c r="B15" s="15"/>
      <c r="C15" s="13" t="s">
        <v>14</v>
      </c>
      <c r="D15" s="70"/>
      <c r="E15" s="71"/>
      <c r="F15" s="1"/>
      <c r="G15" s="4" t="s">
        <v>15</v>
      </c>
      <c r="H15" s="1"/>
      <c r="I15" s="1"/>
      <c r="J15" s="1"/>
      <c r="K15" s="1"/>
      <c r="L15" s="1"/>
    </row>
    <row r="16" spans="1:12" ht="20.100000000000001" customHeight="1">
      <c r="A16" s="1"/>
      <c r="B16" s="15"/>
      <c r="C16" s="13" t="s">
        <v>16</v>
      </c>
      <c r="D16" s="70"/>
      <c r="E16" s="71"/>
      <c r="F16" s="1"/>
      <c r="G16" s="11" t="s">
        <v>6</v>
      </c>
      <c r="H16" s="12"/>
      <c r="I16" s="1"/>
      <c r="J16" s="1"/>
      <c r="K16" s="1"/>
      <c r="L16" s="1"/>
    </row>
    <row r="17" spans="1:12" ht="20.100000000000001" customHeight="1">
      <c r="A17" s="1"/>
      <c r="B17" s="15"/>
      <c r="C17" s="13" t="s">
        <v>17</v>
      </c>
      <c r="D17" s="82"/>
      <c r="E17" s="64"/>
      <c r="F17" s="1"/>
      <c r="G17" s="16" t="s">
        <v>8</v>
      </c>
      <c r="H17" s="22"/>
      <c r="I17" s="80"/>
      <c r="J17" s="80"/>
      <c r="K17" s="64"/>
      <c r="L17" s="1"/>
    </row>
    <row r="18" spans="1:12" ht="20.100000000000001" customHeight="1">
      <c r="A18" s="1"/>
      <c r="B18" s="15"/>
      <c r="C18" s="13" t="s">
        <v>18</v>
      </c>
      <c r="D18" s="63"/>
      <c r="E18" s="64"/>
      <c r="F18" s="1"/>
      <c r="G18" s="13" t="s">
        <v>10</v>
      </c>
      <c r="H18" s="76"/>
      <c r="I18" s="77"/>
      <c r="J18" s="77"/>
      <c r="K18" s="77"/>
      <c r="L18" s="1"/>
    </row>
    <row r="19" spans="1:12" ht="20.100000000000001" customHeight="1">
      <c r="A19" s="1"/>
      <c r="B19" s="15"/>
      <c r="C19" s="13" t="s">
        <v>19</v>
      </c>
      <c r="D19" s="63"/>
      <c r="E19" s="64"/>
      <c r="F19" s="1"/>
      <c r="G19" s="13" t="s">
        <v>20</v>
      </c>
      <c r="H19" s="77"/>
      <c r="I19" s="77"/>
      <c r="J19" s="77"/>
      <c r="K19" s="77"/>
      <c r="L19" s="1"/>
    </row>
    <row r="20" spans="1:12" ht="20.100000000000001" customHeight="1">
      <c r="A20" s="1"/>
      <c r="B20" s="15"/>
      <c r="C20" s="13" t="s">
        <v>21</v>
      </c>
      <c r="D20" s="83"/>
      <c r="E20" s="64"/>
      <c r="F20" s="1"/>
      <c r="G20" s="13" t="s">
        <v>14</v>
      </c>
      <c r="H20" s="84"/>
      <c r="I20" s="84"/>
      <c r="J20" s="84"/>
      <c r="K20" s="84"/>
      <c r="L20" s="1"/>
    </row>
    <row r="21" spans="1:12" ht="20.100000000000001" customHeight="1">
      <c r="A21" s="1"/>
      <c r="B21" s="15"/>
      <c r="C21" s="13" t="s">
        <v>22</v>
      </c>
      <c r="D21" s="63"/>
      <c r="E21" s="64"/>
      <c r="F21" s="1"/>
      <c r="G21" s="13" t="s">
        <v>16</v>
      </c>
      <c r="H21" s="84"/>
      <c r="I21" s="84"/>
      <c r="J21" s="84"/>
      <c r="K21" s="84"/>
      <c r="L21" s="1"/>
    </row>
    <row r="22" spans="1:12" ht="20.100000000000001" customHeight="1">
      <c r="A22" s="1"/>
      <c r="B22" s="15"/>
      <c r="C22" s="13" t="s">
        <v>23</v>
      </c>
      <c r="D22" s="63"/>
      <c r="E22" s="64"/>
      <c r="F22" s="1"/>
      <c r="G22" s="13" t="s">
        <v>17</v>
      </c>
      <c r="H22" s="85"/>
      <c r="I22" s="77"/>
      <c r="J22" s="77"/>
      <c r="K22" s="77"/>
      <c r="L22" s="1"/>
    </row>
    <row r="23" spans="1:12" ht="28.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" hidden="1" customHeight="1" thickTop="1">
      <c r="A24" s="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"/>
    </row>
    <row r="25" spans="1:12" ht="18.75">
      <c r="A25" s="1"/>
      <c r="B25" s="4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0.100000000000001" customHeight="1" thickBot="1">
      <c r="A27" s="1"/>
      <c r="B27" s="24"/>
      <c r="C27" s="25" t="s">
        <v>25</v>
      </c>
      <c r="D27" s="86"/>
      <c r="E27" s="87"/>
      <c r="F27" s="1"/>
      <c r="G27" s="88" t="s">
        <v>26</v>
      </c>
      <c r="H27" s="89"/>
      <c r="I27" s="90"/>
      <c r="J27" s="91"/>
      <c r="K27" s="1"/>
      <c r="L27" s="1"/>
    </row>
    <row r="28" spans="1:12" ht="20.100000000000001" customHeight="1">
      <c r="A28" s="1"/>
      <c r="B28" s="24"/>
      <c r="C28" s="6" t="s">
        <v>27</v>
      </c>
      <c r="D28" s="86"/>
      <c r="E28" s="87"/>
      <c r="F28" s="1"/>
      <c r="G28" s="92" t="s">
        <v>28</v>
      </c>
      <c r="H28" s="93"/>
      <c r="I28" s="94"/>
      <c r="J28" s="95"/>
      <c r="K28" s="26" t="s">
        <v>29</v>
      </c>
      <c r="L28" s="1"/>
    </row>
    <row r="29" spans="1:12" s="18" customFormat="1" ht="20.100000000000001" customHeight="1">
      <c r="A29" s="1"/>
      <c r="B29" s="24"/>
      <c r="C29" s="6" t="s">
        <v>30</v>
      </c>
      <c r="D29" s="86"/>
      <c r="E29" s="87"/>
      <c r="F29" s="1"/>
      <c r="G29" s="104" t="s">
        <v>31</v>
      </c>
      <c r="H29" s="105"/>
      <c r="I29" s="106"/>
      <c r="J29" s="107"/>
      <c r="K29" s="27" t="s">
        <v>32</v>
      </c>
      <c r="L29" s="1"/>
    </row>
    <row r="30" spans="1:12" ht="20.100000000000001" customHeight="1" thickBot="1">
      <c r="A30" s="1"/>
      <c r="B30" s="1"/>
      <c r="C30" s="28" t="s">
        <v>33</v>
      </c>
      <c r="D30" s="108"/>
      <c r="E30" s="109"/>
      <c r="F30" s="1"/>
      <c r="G30" s="110" t="s">
        <v>34</v>
      </c>
      <c r="H30" s="111"/>
      <c r="I30" s="112"/>
      <c r="J30" s="113"/>
      <c r="K30" s="29" t="s">
        <v>35</v>
      </c>
      <c r="L30" s="1"/>
    </row>
    <row r="31" spans="1:12" ht="20.100000000000001" customHeight="1">
      <c r="A31" s="1"/>
      <c r="B31" s="1"/>
      <c r="C31" s="13" t="s">
        <v>36</v>
      </c>
      <c r="D31" s="116"/>
      <c r="E31" s="117"/>
      <c r="F31" s="1"/>
      <c r="G31" s="30" t="s">
        <v>37</v>
      </c>
      <c r="H31" s="31"/>
      <c r="I31" s="24"/>
      <c r="J31" s="1"/>
      <c r="K31" s="1"/>
      <c r="L31" s="1"/>
    </row>
    <row r="32" spans="1:12" ht="24.95" customHeight="1">
      <c r="A32" s="1"/>
      <c r="B32" s="1"/>
      <c r="C32" s="13" t="s">
        <v>38</v>
      </c>
      <c r="D32" s="116"/>
      <c r="E32" s="117"/>
      <c r="F32" s="1"/>
      <c r="G32" s="118" t="s">
        <v>39</v>
      </c>
      <c r="H32" s="118"/>
      <c r="I32" s="96"/>
      <c r="J32" s="97"/>
      <c r="K32" s="98"/>
      <c r="L32" s="1"/>
    </row>
    <row r="33" spans="1:12" ht="30" customHeight="1">
      <c r="A33" s="1"/>
      <c r="B33" s="1"/>
      <c r="C33" s="25" t="s">
        <v>40</v>
      </c>
      <c r="D33" s="7"/>
      <c r="E33" s="34" t="s">
        <v>77</v>
      </c>
      <c r="F33" s="1"/>
      <c r="G33" s="118"/>
      <c r="H33" s="118"/>
      <c r="I33" s="99"/>
      <c r="J33" s="100"/>
      <c r="K33" s="101"/>
      <c r="L33" s="1"/>
    </row>
    <row r="34" spans="1:12" ht="30" customHeight="1">
      <c r="A34" s="1"/>
      <c r="B34" s="1"/>
      <c r="C34" s="25" t="s">
        <v>41</v>
      </c>
      <c r="D34" s="7"/>
      <c r="E34" s="34" t="s">
        <v>77</v>
      </c>
      <c r="F34" s="1"/>
      <c r="G34" s="102" t="s">
        <v>42</v>
      </c>
      <c r="H34" s="102"/>
      <c r="I34" s="103"/>
      <c r="J34" s="103"/>
      <c r="K34" s="103"/>
      <c r="L34" s="1"/>
    </row>
    <row r="35" spans="1:12" ht="30" customHeight="1">
      <c r="A35" s="1"/>
      <c r="B35" s="1"/>
      <c r="C35" s="32" t="s">
        <v>59</v>
      </c>
      <c r="D35" s="33"/>
      <c r="E35" s="34" t="s">
        <v>77</v>
      </c>
      <c r="F35" s="1"/>
      <c r="G35" s="102"/>
      <c r="H35" s="102"/>
      <c r="I35" s="103"/>
      <c r="J35" s="103"/>
      <c r="K35" s="103"/>
      <c r="L35" s="1"/>
    </row>
    <row r="36" spans="1:12" ht="32.25" customHeight="1">
      <c r="A36" s="1"/>
      <c r="B36" s="1"/>
      <c r="C36" s="13" t="s">
        <v>43</v>
      </c>
      <c r="D36" s="119"/>
      <c r="E36" s="120"/>
      <c r="F36" s="1"/>
      <c r="G36" s="121" t="s">
        <v>44</v>
      </c>
      <c r="H36" s="122"/>
      <c r="I36" s="96"/>
      <c r="J36" s="97"/>
      <c r="K36" s="98"/>
      <c r="L36" s="1"/>
    </row>
    <row r="37" spans="1:12" ht="23.1" customHeight="1">
      <c r="A37" s="1"/>
      <c r="B37" s="1"/>
      <c r="C37" s="35" t="s">
        <v>45</v>
      </c>
      <c r="D37" s="129"/>
      <c r="E37" s="130"/>
      <c r="F37" s="1"/>
      <c r="G37" s="123"/>
      <c r="H37" s="124"/>
      <c r="I37" s="99"/>
      <c r="J37" s="100"/>
      <c r="K37" s="101"/>
      <c r="L37" s="1"/>
    </row>
    <row r="38" spans="1:12" s="18" customFormat="1" ht="26.25" customHeight="1">
      <c r="A38" s="1"/>
      <c r="B38" s="1"/>
      <c r="C38" s="131" t="s">
        <v>46</v>
      </c>
      <c r="D38" s="99"/>
      <c r="E38" s="101"/>
      <c r="F38" s="1"/>
      <c r="G38" s="125"/>
      <c r="H38" s="126"/>
      <c r="I38" s="108"/>
      <c r="J38" s="128"/>
      <c r="K38" s="109"/>
      <c r="L38" s="1"/>
    </row>
    <row r="39" spans="1:12" ht="27.75" customHeight="1">
      <c r="A39" s="1"/>
      <c r="B39" s="1"/>
      <c r="C39" s="132"/>
      <c r="D39" s="99"/>
      <c r="E39" s="101"/>
      <c r="F39" s="19"/>
      <c r="G39" s="88" t="s">
        <v>47</v>
      </c>
      <c r="H39" s="133"/>
      <c r="I39" s="96"/>
      <c r="J39" s="97"/>
      <c r="K39" s="98"/>
      <c r="L39" s="1"/>
    </row>
    <row r="40" spans="1:12" ht="23.1" customHeight="1">
      <c r="A40" s="1"/>
      <c r="B40" s="1"/>
      <c r="C40" s="6" t="s">
        <v>48</v>
      </c>
      <c r="D40" s="106"/>
      <c r="E40" s="107"/>
      <c r="F40" s="19"/>
      <c r="G40" s="134"/>
      <c r="H40" s="135"/>
      <c r="I40" s="99"/>
      <c r="J40" s="100"/>
      <c r="K40" s="101"/>
      <c r="L40" s="1"/>
    </row>
    <row r="41" spans="1:12" ht="20.100000000000001" customHeight="1">
      <c r="A41" s="1"/>
      <c r="B41" s="1"/>
      <c r="C41" s="131" t="s">
        <v>46</v>
      </c>
      <c r="D41" s="99"/>
      <c r="E41" s="101"/>
      <c r="F41" s="19"/>
      <c r="G41" s="136"/>
      <c r="H41" s="137"/>
      <c r="I41" s="108"/>
      <c r="J41" s="128"/>
      <c r="K41" s="109"/>
      <c r="L41" s="1"/>
    </row>
    <row r="42" spans="1:12" ht="20.100000000000001" customHeight="1">
      <c r="A42" s="1"/>
      <c r="B42" s="1"/>
      <c r="C42" s="138"/>
      <c r="D42" s="99"/>
      <c r="E42" s="101"/>
      <c r="F42" s="19"/>
      <c r="G42" s="36"/>
      <c r="H42" s="1"/>
      <c r="I42" s="1"/>
      <c r="J42" s="1"/>
      <c r="K42" s="20"/>
      <c r="L42" s="1"/>
    </row>
    <row r="43" spans="1:12" ht="19.899999999999999" customHeight="1">
      <c r="A43" s="1"/>
      <c r="B43" s="1"/>
      <c r="C43" s="132"/>
      <c r="D43" s="108"/>
      <c r="E43" s="109"/>
      <c r="F43" s="1"/>
      <c r="G43" s="11" t="s">
        <v>49</v>
      </c>
      <c r="H43" s="37"/>
      <c r="I43" s="63"/>
      <c r="J43" s="80"/>
      <c r="K43" s="64"/>
      <c r="L43" s="1"/>
    </row>
    <row r="44" spans="1:12" ht="19.899999999999999" customHeight="1">
      <c r="A44" s="1"/>
      <c r="B44" s="1"/>
      <c r="C44" s="57" t="s">
        <v>74</v>
      </c>
      <c r="D44" s="116"/>
      <c r="E44" s="117"/>
      <c r="F44" s="1"/>
      <c r="G44" s="56"/>
      <c r="H44" s="55"/>
      <c r="I44" s="58"/>
      <c r="J44" s="58"/>
      <c r="K44" s="58"/>
      <c r="L44" s="1"/>
    </row>
    <row r="45" spans="1:12" ht="19.899999999999999" customHeight="1">
      <c r="A45" s="1"/>
      <c r="B45" s="1"/>
      <c r="C45" s="57" t="s">
        <v>75</v>
      </c>
      <c r="D45" s="116"/>
      <c r="E45" s="117"/>
      <c r="F45" s="1"/>
      <c r="G45" s="56"/>
      <c r="H45" s="55"/>
      <c r="I45" s="58"/>
      <c r="J45" s="58"/>
      <c r="K45" s="58"/>
      <c r="L45" s="1"/>
    </row>
    <row r="46" spans="1:12" ht="19.899999999999999" customHeight="1">
      <c r="A46" s="1"/>
      <c r="B46" s="1"/>
      <c r="C46" s="57" t="s">
        <v>76</v>
      </c>
      <c r="D46" s="116"/>
      <c r="E46" s="117"/>
      <c r="F46" s="1"/>
      <c r="G46" s="56"/>
      <c r="H46" s="55"/>
      <c r="I46" s="58"/>
      <c r="J46" s="58"/>
      <c r="K46" s="58"/>
      <c r="L46" s="1"/>
    </row>
    <row r="47" spans="1:12" s="18" customFormat="1" ht="25.9" customHeight="1">
      <c r="A47" s="1"/>
      <c r="B47" s="1"/>
      <c r="C47" s="19"/>
      <c r="D47" s="1"/>
      <c r="E47" s="1"/>
      <c r="F47" s="1"/>
      <c r="G47" s="1"/>
      <c r="H47" s="1"/>
      <c r="I47" s="1"/>
      <c r="J47" s="1"/>
      <c r="K47" s="1"/>
      <c r="L47" s="1"/>
    </row>
    <row r="48" spans="1:12" s="18" customFormat="1" ht="32.450000000000003" customHeight="1">
      <c r="A48" s="1"/>
      <c r="B48" s="1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38" t="s">
        <v>50</v>
      </c>
      <c r="D49" s="39"/>
      <c r="H49" s="40" t="s">
        <v>51</v>
      </c>
      <c r="L49" s="1"/>
    </row>
    <row r="50" spans="1:12" ht="20.100000000000001" customHeight="1">
      <c r="A50" s="1"/>
      <c r="C50" s="114" t="s">
        <v>52</v>
      </c>
      <c r="D50" s="127"/>
      <c r="E50" s="59"/>
      <c r="F50" s="42">
        <f>IF(E50="Avec BAFA-BAFD",120,IF(E50="Sans diplôme ou stagiaire",200,))</f>
        <v>0</v>
      </c>
      <c r="H50" s="3" t="s">
        <v>60</v>
      </c>
      <c r="L50" s="1"/>
    </row>
    <row r="51" spans="1:12" ht="20.100000000000001" customHeight="1">
      <c r="A51" s="1"/>
      <c r="C51" s="114" t="s">
        <v>68</v>
      </c>
      <c r="D51" s="115"/>
      <c r="E51" s="43"/>
      <c r="F51" s="42">
        <f>IF(E51="OUI",0,IF(E51="NON",0,))</f>
        <v>0</v>
      </c>
      <c r="H51" s="3" t="s">
        <v>53</v>
      </c>
      <c r="L51" s="1"/>
    </row>
    <row r="52" spans="1:12" ht="20.100000000000001" customHeight="1">
      <c r="A52" s="1"/>
      <c r="C52" s="114" t="s">
        <v>69</v>
      </c>
      <c r="D52" s="115"/>
      <c r="E52" s="41"/>
      <c r="F52" s="42">
        <f>IF(E52="F3 uniquement Grenoble",0,IF(E52="F3 uniquement Lyon",0,IF(E52="Paris",0,IF(E52="Par ses propres moyens",0,))))</f>
        <v>0</v>
      </c>
      <c r="H52" s="3" t="s">
        <v>54</v>
      </c>
      <c r="L52" s="1"/>
    </row>
    <row r="53" spans="1:12" ht="20.100000000000001" customHeight="1">
      <c r="A53" s="1"/>
      <c r="C53" s="114" t="s">
        <v>70</v>
      </c>
      <c r="D53" s="115"/>
      <c r="E53" s="41"/>
      <c r="F53" s="42">
        <f>IF(E53="F3 uniquement Grenoble",0,IF(E53="F3 uniquement Lyon",0,IF(E53="Paris",0,IF(E53="Par ses propres moyens",0,))))</f>
        <v>0</v>
      </c>
      <c r="H53" s="51" t="s">
        <v>64</v>
      </c>
      <c r="L53" s="1"/>
    </row>
    <row r="54" spans="1:12" ht="20.100000000000001" customHeight="1">
      <c r="A54" s="1"/>
      <c r="C54" s="114" t="s">
        <v>67</v>
      </c>
      <c r="D54" s="115"/>
      <c r="E54" s="41"/>
      <c r="F54" s="42">
        <f>IF(E54="OUI",0,IF(E54="NON",0,))</f>
        <v>0</v>
      </c>
      <c r="H54" s="51" t="s">
        <v>65</v>
      </c>
      <c r="L54" s="1"/>
    </row>
    <row r="55" spans="1:12" ht="20.100000000000001" customHeight="1">
      <c r="A55" s="1"/>
      <c r="C55" s="114"/>
      <c r="D55" s="115"/>
      <c r="E55" s="41"/>
      <c r="F55" s="42"/>
      <c r="H55" s="3" t="s">
        <v>55</v>
      </c>
      <c r="L55" s="1"/>
    </row>
    <row r="56" spans="1:12" ht="20.100000000000001" customHeight="1">
      <c r="A56" s="1"/>
      <c r="C56" s="53"/>
      <c r="D56" s="54"/>
      <c r="E56" s="41"/>
      <c r="F56" s="42"/>
      <c r="L56" s="1"/>
    </row>
    <row r="57" spans="1:12" ht="20.100000000000001" customHeight="1">
      <c r="A57" s="1"/>
      <c r="C57" s="114"/>
      <c r="D57" s="115"/>
      <c r="E57" s="41"/>
      <c r="F57" s="42"/>
      <c r="H57" s="51" t="s">
        <v>66</v>
      </c>
      <c r="L57" s="1"/>
    </row>
    <row r="58" spans="1:12" ht="20.100000000000001" customHeight="1">
      <c r="A58" s="1"/>
      <c r="C58" s="114" t="s">
        <v>56</v>
      </c>
      <c r="D58" s="115"/>
      <c r="E58" s="41"/>
      <c r="F58" s="44">
        <v>0</v>
      </c>
      <c r="H58" s="39"/>
      <c r="I58" s="39"/>
      <c r="L58" s="1"/>
    </row>
    <row r="59" spans="1:12" ht="20.100000000000001" customHeight="1" thickBot="1">
      <c r="A59" s="1"/>
      <c r="C59" s="144" t="s">
        <v>57</v>
      </c>
      <c r="D59" s="145"/>
      <c r="E59" s="41"/>
      <c r="F59" s="45">
        <f>IF(E59="Chèque ANCV",18,)</f>
        <v>0</v>
      </c>
      <c r="H59" s="51" t="s">
        <v>71</v>
      </c>
      <c r="L59" s="1"/>
    </row>
    <row r="60" spans="1:12" ht="20.100000000000001" customHeight="1" thickBot="1">
      <c r="A60" s="1"/>
      <c r="E60" s="46" t="s">
        <v>58</v>
      </c>
      <c r="F60" s="47">
        <f>SUM(F50:F59)</f>
        <v>0</v>
      </c>
      <c r="H60" s="51"/>
      <c r="L60" s="1"/>
    </row>
    <row r="61" spans="1:12" ht="37.9" customHeight="1">
      <c r="A61" s="1"/>
      <c r="C61" s="143" t="s">
        <v>73</v>
      </c>
      <c r="D61" s="143"/>
      <c r="E61" s="143"/>
      <c r="F61" s="143"/>
      <c r="H61" s="141" t="s">
        <v>81</v>
      </c>
      <c r="I61" s="141"/>
      <c r="J61" s="141"/>
      <c r="L61" s="1"/>
    </row>
    <row r="62" spans="1:12" ht="20.100000000000001" customHeight="1">
      <c r="A62" s="20"/>
      <c r="B62" s="52"/>
      <c r="C62" s="140"/>
      <c r="D62" s="140"/>
      <c r="E62" s="140"/>
      <c r="F62" s="140"/>
      <c r="H62" s="141"/>
      <c r="I62" s="141"/>
      <c r="J62" s="141"/>
      <c r="K62"/>
      <c r="L62" s="20"/>
    </row>
    <row r="63" spans="1:12" ht="20.100000000000001" customHeight="1">
      <c r="A63" s="20"/>
      <c r="B63" s="52"/>
      <c r="C63" s="140"/>
      <c r="D63" s="140"/>
      <c r="E63" s="140"/>
      <c r="F63" s="140"/>
      <c r="K63" s="18"/>
      <c r="L63" s="20"/>
    </row>
    <row r="64" spans="1:12" ht="26.4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1" ht="71.25" customHeight="1">
      <c r="B65" s="142" t="s">
        <v>61</v>
      </c>
      <c r="C65" s="142"/>
      <c r="D65" s="142"/>
      <c r="E65" s="142"/>
      <c r="F65" s="142"/>
      <c r="G65" s="142"/>
      <c r="H65" s="142"/>
      <c r="I65" s="142"/>
      <c r="J65" s="142"/>
      <c r="K65" s="142"/>
    </row>
    <row r="66" spans="2:11" ht="30.6" customHeight="1">
      <c r="B66" s="139" t="s">
        <v>63</v>
      </c>
      <c r="C66" s="139"/>
      <c r="D66" s="139"/>
      <c r="E66" s="139"/>
      <c r="F66" s="139"/>
      <c r="G66" s="139"/>
      <c r="H66" s="139"/>
      <c r="I66" s="139"/>
      <c r="J66" s="139"/>
      <c r="K66" s="139"/>
    </row>
  </sheetData>
  <sheetProtection algorithmName="SHA-512" hashValue="3AXXPgBZ5l1sqL1LAroLXq9UQro59dCrKUr3lrAdIuLPml2Cl5GZk+zk9U9P7jX4p+JOcWpkoTn8ToIBiMVU9Q==" saltValue="JQ70icjJZDQJ/ks41Fm1Tg==" spinCount="100000" sheet="1" objects="1" scenarios="1" insertHyperlinks="0" selectLockedCells="1"/>
  <protectedRanges>
    <protectedRange sqref="E2:H4" name="Plage1"/>
  </protectedRanges>
  <dataConsolidate/>
  <mergeCells count="77">
    <mergeCell ref="C54:D54"/>
    <mergeCell ref="C55:D55"/>
    <mergeCell ref="C57:D57"/>
    <mergeCell ref="C58:D58"/>
    <mergeCell ref="B66:K66"/>
    <mergeCell ref="C62:F63"/>
    <mergeCell ref="H61:J62"/>
    <mergeCell ref="B65:K65"/>
    <mergeCell ref="C61:F61"/>
    <mergeCell ref="C59:D59"/>
    <mergeCell ref="I36:K38"/>
    <mergeCell ref="D37:E37"/>
    <mergeCell ref="C38:C39"/>
    <mergeCell ref="D38:E39"/>
    <mergeCell ref="G39:H41"/>
    <mergeCell ref="I39:K41"/>
    <mergeCell ref="D40:E40"/>
    <mergeCell ref="C41:C43"/>
    <mergeCell ref="D41:E43"/>
    <mergeCell ref="I43:K43"/>
    <mergeCell ref="C53:D53"/>
    <mergeCell ref="C51:D51"/>
    <mergeCell ref="D31:E31"/>
    <mergeCell ref="D32:E32"/>
    <mergeCell ref="G32:H33"/>
    <mergeCell ref="C52:D52"/>
    <mergeCell ref="D36:E36"/>
    <mergeCell ref="G36:H38"/>
    <mergeCell ref="C50:D50"/>
    <mergeCell ref="D44:E44"/>
    <mergeCell ref="D45:E45"/>
    <mergeCell ref="D46:E46"/>
    <mergeCell ref="I32:K33"/>
    <mergeCell ref="G34:H35"/>
    <mergeCell ref="I34:K35"/>
    <mergeCell ref="D29:E29"/>
    <mergeCell ref="G29:H29"/>
    <mergeCell ref="I29:J29"/>
    <mergeCell ref="D30:E30"/>
    <mergeCell ref="G30:H30"/>
    <mergeCell ref="I30:J30"/>
    <mergeCell ref="D27:E27"/>
    <mergeCell ref="G27:H27"/>
    <mergeCell ref="I27:J27"/>
    <mergeCell ref="D28:E28"/>
    <mergeCell ref="G28:H28"/>
    <mergeCell ref="I28:J28"/>
    <mergeCell ref="D20:E20"/>
    <mergeCell ref="H20:K20"/>
    <mergeCell ref="D21:E21"/>
    <mergeCell ref="H21:K21"/>
    <mergeCell ref="D22:E22"/>
    <mergeCell ref="H22:K22"/>
    <mergeCell ref="D17:E17"/>
    <mergeCell ref="I17:K17"/>
    <mergeCell ref="D18:E18"/>
    <mergeCell ref="H18:K18"/>
    <mergeCell ref="D19:E19"/>
    <mergeCell ref="H19:K19"/>
    <mergeCell ref="D16:E16"/>
    <mergeCell ref="I10:J10"/>
    <mergeCell ref="G11:H11"/>
    <mergeCell ref="I11:K11"/>
    <mergeCell ref="D12:E12"/>
    <mergeCell ref="G12:H12"/>
    <mergeCell ref="I12:K12"/>
    <mergeCell ref="I13:K13"/>
    <mergeCell ref="D14:E14"/>
    <mergeCell ref="G14:I14"/>
    <mergeCell ref="J14:L14"/>
    <mergeCell ref="D15:E15"/>
    <mergeCell ref="G8:H8"/>
    <mergeCell ref="I8:J8"/>
    <mergeCell ref="E1:H1"/>
    <mergeCell ref="B5:K5"/>
    <mergeCell ref="E4:I4"/>
    <mergeCell ref="E2:I3"/>
  </mergeCells>
  <conditionalFormatting sqref="H51:I57 H59:I60">
    <cfRule type="iconSet" priority="3">
      <iconSet iconSet="3Symbols2">
        <cfvo type="percent" val="0"/>
        <cfvo type="percent" val="33"/>
        <cfvo type="percent" val="67"/>
      </iconSet>
    </cfRule>
  </conditionalFormatting>
  <dataValidations count="13">
    <dataValidation type="list" allowBlank="1" showInputMessage="1" showErrorMessage="1" sqref="D36:E36">
      <formula1>"Jamais,Ourson,Flocon,1ère étoile,2ème étoile,3ème étoile,Confirmé"</formula1>
    </dataValidation>
    <dataValidation type="list" allowBlank="1" showInputMessage="1" showErrorMessage="1" sqref="H9">
      <formula1>"F,G"</formula1>
    </dataValidation>
    <dataValidation type="list" allowBlank="1" showInputMessage="1" showErrorMessage="1" sqref="I28:I30">
      <formula1>"Benjamins,Petits,Juniors,Moyens,Cadets,Ados,Grands"</formula1>
    </dataValidation>
    <dataValidation type="list" allowBlank="1" showInputMessage="1" showErrorMessage="1" sqref="I27">
      <formula1>"Moniteur,MdM,Direction,Religieux,Infirmerie,Chantier,Aide"</formula1>
    </dataValidation>
    <dataValidation type="list" allowBlank="1" showInputMessage="1" showErrorMessage="1" sqref="D29:E29">
      <formula1>"NON,Formation Générale,Stage 1 Validé,Demande de Stage1,Perfectionnement,Stage 2 Validé,Demande se Stage 2, Complet"</formula1>
    </dataValidation>
    <dataValidation type="list" allowBlank="1" showInputMessage="1" showErrorMessage="1" sqref="D40 E51 D37 D27:E27 D33:D35 E54:E58">
      <formula1>"OUI,NON"</formula1>
    </dataValidation>
    <dataValidation type="list" allowBlank="1" showInputMessage="1" showErrorMessage="1" sqref="H17 D11">
      <formula1>"de,d',du,des"</formula1>
    </dataValidation>
    <dataValidation type="list" allowBlank="1" showInputMessage="1" showErrorMessage="1" sqref="E52:E53">
      <formula1>"Par ses propres moyens,Paris,"</formula1>
    </dataValidation>
    <dataValidation type="list" allowBlank="1" showInputMessage="1" showErrorMessage="1" sqref="E50">
      <formula1>"Avec BAFA-BAFD, Sans diplôme ou stagiaire,Encadrant venu cet été"</formula1>
    </dataValidation>
    <dataValidation type="list" allowBlank="1" showInputMessage="1" showErrorMessage="1" promptTitle="Civilité" sqref="D10 H16">
      <formula1>"Mr,Mme,Mlle,Père,Sœur,Diacre"</formula1>
    </dataValidation>
    <dataValidation type="list" allowBlank="1" showInputMessage="1" showErrorMessage="1" sqref="D28:E28">
      <formula1>"NON,Formation Générale,Stage Validé,Demande de Stage,Complet"</formula1>
    </dataValidation>
    <dataValidation type="list" allowBlank="1" showInputMessage="1" showErrorMessage="1" sqref="E59">
      <formula1>"Chèque,Virement,Chèque ANCV"</formula1>
    </dataValidation>
    <dataValidation allowBlank="1" showInputMessage="1" showErrorMessage="1" promptTitle="Civilité" sqref="I16"/>
  </dataValidations>
  <pageMargins left="0.25" right="0.25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"/>
  <sheetViews>
    <sheetView workbookViewId="0">
      <selection activeCell="A2" sqref="A2:XFD2"/>
    </sheetView>
  </sheetViews>
  <sheetFormatPr baseColWidth="10" defaultRowHeight="15"/>
  <cols>
    <col min="8" max="8" width="11.85546875" bestFit="1" customWidth="1"/>
  </cols>
  <sheetData>
    <row r="1" spans="1:80">
      <c r="A1" t="str">
        <f>'Moniteur '!D7</f>
        <v>Pâques</v>
      </c>
      <c r="B1">
        <f>'Moniteur '!D10</f>
        <v>0</v>
      </c>
      <c r="C1">
        <f>'Moniteur '!D11</f>
        <v>0</v>
      </c>
      <c r="D1">
        <f>'Moniteur '!E11</f>
        <v>0</v>
      </c>
      <c r="E1">
        <f>'Moniteur '!D12</f>
        <v>0</v>
      </c>
      <c r="F1">
        <f>'Moniteur '!H9</f>
        <v>0</v>
      </c>
      <c r="G1" s="49">
        <f>'Moniteur '!I10</f>
        <v>0</v>
      </c>
      <c r="H1">
        <f>'Moniteur '!I11</f>
        <v>0</v>
      </c>
      <c r="I1">
        <f>'Moniteur '!I12</f>
        <v>0</v>
      </c>
      <c r="J1">
        <f>'Moniteur '!I13</f>
        <v>0</v>
      </c>
      <c r="K1">
        <f>'Moniteur '!D14</f>
        <v>0</v>
      </c>
      <c r="L1">
        <f>'Moniteur '!D15</f>
        <v>0</v>
      </c>
      <c r="M1">
        <f>'Moniteur '!D16</f>
        <v>0</v>
      </c>
      <c r="N1">
        <f>'Moniteur '!D17</f>
        <v>0</v>
      </c>
      <c r="O1">
        <f>'Moniteur '!D18</f>
        <v>0</v>
      </c>
      <c r="P1">
        <f>'Moniteur '!D19</f>
        <v>0</v>
      </c>
      <c r="Q1">
        <f>'Moniteur '!D20</f>
        <v>0</v>
      </c>
      <c r="R1">
        <f>'Moniteur '!D21</f>
        <v>0</v>
      </c>
      <c r="S1">
        <f>'Moniteur '!D22</f>
        <v>0</v>
      </c>
      <c r="T1">
        <f>'Moniteur '!H16</f>
        <v>0</v>
      </c>
      <c r="U1">
        <f>'Moniteur '!H17</f>
        <v>0</v>
      </c>
      <c r="V1">
        <f>'Moniteur '!I17</f>
        <v>0</v>
      </c>
      <c r="W1">
        <f>'Moniteur '!H18</f>
        <v>0</v>
      </c>
      <c r="X1">
        <f>'Moniteur '!H19</f>
        <v>0</v>
      </c>
      <c r="Y1">
        <f>'Moniteur '!H20</f>
        <v>0</v>
      </c>
      <c r="Z1">
        <f>'Moniteur '!H21</f>
        <v>0</v>
      </c>
      <c r="AA1">
        <f>'Moniteur '!H22</f>
        <v>0</v>
      </c>
      <c r="AB1">
        <f>'Moniteur '!D27</f>
        <v>0</v>
      </c>
      <c r="AC1">
        <f>'Moniteur '!D28</f>
        <v>0</v>
      </c>
      <c r="AD1">
        <f>'Moniteur '!D29</f>
        <v>0</v>
      </c>
      <c r="AE1">
        <f>'Moniteur '!D30</f>
        <v>0</v>
      </c>
      <c r="AF1">
        <f>'Moniteur '!D31</f>
        <v>0</v>
      </c>
      <c r="AG1">
        <f>'Moniteur '!D32</f>
        <v>0</v>
      </c>
      <c r="AH1">
        <f>'Moniteur '!D33</f>
        <v>0</v>
      </c>
      <c r="AI1" t="str">
        <f>'Moniteur '!E33</f>
        <v>ANNÉE :</v>
      </c>
      <c r="AJ1">
        <f>'Moniteur '!D34</f>
        <v>0</v>
      </c>
      <c r="AK1" t="str">
        <f>'Moniteur '!E34</f>
        <v>ANNÉE :</v>
      </c>
      <c r="AL1">
        <f>'Moniteur '!D35</f>
        <v>0</v>
      </c>
      <c r="AM1" t="str">
        <f>'Moniteur '!E35</f>
        <v>ANNÉE :</v>
      </c>
      <c r="AN1">
        <f>'Moniteur '!I27</f>
        <v>0</v>
      </c>
      <c r="AO1">
        <f>'Moniteur '!I28</f>
        <v>0</v>
      </c>
      <c r="AP1">
        <f>'Moniteur '!I29</f>
        <v>0</v>
      </c>
      <c r="AQ1">
        <f>'Moniteur '!I30</f>
        <v>0</v>
      </c>
      <c r="AR1">
        <f>'Moniteur '!D37</f>
        <v>0</v>
      </c>
      <c r="AS1">
        <f>'Moniteur '!D38</f>
        <v>0</v>
      </c>
      <c r="AT1">
        <f>'Moniteur '!D40</f>
        <v>0</v>
      </c>
      <c r="AU1">
        <f>'Moniteur '!D41</f>
        <v>0</v>
      </c>
      <c r="AV1">
        <f>'Moniteur '!E50</f>
        <v>0</v>
      </c>
      <c r="AW1">
        <f>'Moniteur '!F50</f>
        <v>0</v>
      </c>
      <c r="AX1">
        <f>'Moniteur '!E51</f>
        <v>0</v>
      </c>
      <c r="AY1">
        <f>'Moniteur '!F51</f>
        <v>0</v>
      </c>
      <c r="AZ1">
        <f>'Moniteur '!E52</f>
        <v>0</v>
      </c>
      <c r="BA1">
        <f>'Moniteur '!F52</f>
        <v>0</v>
      </c>
      <c r="BB1">
        <f>'Moniteur '!E53</f>
        <v>0</v>
      </c>
      <c r="BC1">
        <f>'Moniteur '!F53</f>
        <v>0</v>
      </c>
      <c r="BD1">
        <f>'Moniteur '!E54</f>
        <v>0</v>
      </c>
      <c r="BE1">
        <f>'Moniteur '!F54</f>
        <v>0</v>
      </c>
      <c r="BF1">
        <f>'Moniteur '!E55</f>
        <v>0</v>
      </c>
      <c r="BG1">
        <f>'Moniteur '!F55</f>
        <v>0</v>
      </c>
      <c r="BH1">
        <f>'Moniteur '!E57</f>
        <v>0</v>
      </c>
      <c r="BI1">
        <f>'Moniteur '!F57</f>
        <v>0</v>
      </c>
      <c r="BJ1">
        <f>'Moniteur '!E58</f>
        <v>0</v>
      </c>
      <c r="BK1">
        <f>'Moniteur '!F58</f>
        <v>0</v>
      </c>
      <c r="BL1">
        <f>'Moniteur '!F60</f>
        <v>0</v>
      </c>
      <c r="BM1">
        <f>'Moniteur '!I32</f>
        <v>0</v>
      </c>
      <c r="BN1">
        <f>'Moniteur '!I34</f>
        <v>0</v>
      </c>
      <c r="BO1">
        <f>'Moniteur '!I36</f>
        <v>0</v>
      </c>
      <c r="BP1">
        <f>'Moniteur '!I39</f>
        <v>0</v>
      </c>
      <c r="BQ1">
        <f>'Moniteur '!I43</f>
        <v>0</v>
      </c>
      <c r="BR1">
        <v>2</v>
      </c>
      <c r="BS1" s="50"/>
      <c r="BT1" s="50">
        <f>'Moniteur '!D36</f>
        <v>0</v>
      </c>
      <c r="BU1">
        <f>'Moniteur '!I8</f>
        <v>0</v>
      </c>
      <c r="BV1">
        <f>'Moniteur '!E59</f>
        <v>0</v>
      </c>
      <c r="BW1">
        <f>'Moniteur '!F59</f>
        <v>0</v>
      </c>
      <c r="BX1">
        <f>'Moniteur '!D44</f>
        <v>0</v>
      </c>
      <c r="BY1">
        <f>'Moniteur '!D45</f>
        <v>0</v>
      </c>
      <c r="BZ1">
        <f>'Moniteur '!D46</f>
        <v>0</v>
      </c>
      <c r="CA1">
        <f>'Moniteur '!E56</f>
        <v>0</v>
      </c>
      <c r="CB1">
        <f>'Moniteur '!F56</f>
        <v>0</v>
      </c>
    </row>
    <row r="2" spans="1:80">
      <c r="A2" t="str">
        <f>IF(A1=0,"",A1)</f>
        <v>Pâques</v>
      </c>
      <c r="B2" t="str">
        <f t="shared" ref="B2:AV2" si="0">IF(B1=0,"",B1)</f>
        <v/>
      </c>
      <c r="C2" t="str">
        <f t="shared" si="0"/>
        <v/>
      </c>
      <c r="D2" t="str">
        <f t="shared" si="0"/>
        <v/>
      </c>
      <c r="E2" t="str">
        <f t="shared" si="0"/>
        <v/>
      </c>
      <c r="F2" t="str">
        <f t="shared" si="0"/>
        <v/>
      </c>
      <c r="G2" s="49">
        <f>G1</f>
        <v>0</v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si="0"/>
        <v/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ref="AB2:AH2" si="1">IF(AB1=0,"NON",AB1)</f>
        <v>NON</v>
      </c>
      <c r="AC2" t="str">
        <f t="shared" si="1"/>
        <v>NON</v>
      </c>
      <c r="AD2" t="str">
        <f t="shared" si="1"/>
        <v>NON</v>
      </c>
      <c r="AE2" t="str">
        <f t="shared" si="1"/>
        <v>NON</v>
      </c>
      <c r="AF2" t="str">
        <f t="shared" si="1"/>
        <v>NON</v>
      </c>
      <c r="AG2" t="str">
        <f t="shared" si="1"/>
        <v>NON</v>
      </c>
      <c r="AH2" t="str">
        <f t="shared" si="1"/>
        <v>NON</v>
      </c>
      <c r="AI2" t="str">
        <f t="shared" si="0"/>
        <v>ANNÉE :</v>
      </c>
      <c r="AJ2" t="str">
        <f>IF(AJ1=0,"NON",AJ1)</f>
        <v>NON</v>
      </c>
      <c r="AK2" t="str">
        <f t="shared" si="0"/>
        <v>ANNÉE :</v>
      </c>
      <c r="AL2" t="str">
        <f>IF(AL1=0,"NON",AL1)</f>
        <v>NON</v>
      </c>
      <c r="AM2" t="str">
        <f t="shared" si="0"/>
        <v>ANNÉE :</v>
      </c>
      <c r="AN2" t="str">
        <f t="shared" si="0"/>
        <v/>
      </c>
      <c r="AO2" t="str">
        <f t="shared" si="0"/>
        <v/>
      </c>
      <c r="AP2" t="str">
        <f t="shared" si="0"/>
        <v/>
      </c>
      <c r="AQ2" t="str">
        <f t="shared" si="0"/>
        <v/>
      </c>
      <c r="AR2" t="str">
        <f>IF(AR1=0,"NON",AR1)</f>
        <v>NON</v>
      </c>
      <c r="AS2" t="str">
        <f t="shared" si="0"/>
        <v/>
      </c>
      <c r="AT2" t="str">
        <f>IF(AT1=0,"NON",AT1)</f>
        <v>NON</v>
      </c>
      <c r="AU2" t="str">
        <f t="shared" si="0"/>
        <v/>
      </c>
      <c r="AV2" t="str">
        <f t="shared" si="0"/>
        <v/>
      </c>
      <c r="AW2">
        <f>IF(AW1="",0,AW1)</f>
        <v>0</v>
      </c>
      <c r="AX2" t="str">
        <f>IF(AX1=0,"NON",AX1)</f>
        <v>NON</v>
      </c>
      <c r="AY2">
        <f>IF(AY1="",0,AY1)</f>
        <v>0</v>
      </c>
      <c r="AZ2" t="str">
        <f>IF(AZ1=0,"",AZ1)</f>
        <v/>
      </c>
      <c r="BA2">
        <f>IF(BA1="",0,BA1)</f>
        <v>0</v>
      </c>
      <c r="BB2" t="str">
        <f>IF(BB1=0,"",BB1)</f>
        <v/>
      </c>
      <c r="BC2">
        <f>IF(BC1="",0,BC1)</f>
        <v>0</v>
      </c>
      <c r="BD2" t="str">
        <f>IF(BD1=0,"NON",BD1)</f>
        <v>NON</v>
      </c>
      <c r="BE2">
        <f>IF(BE1="",0,BE1)</f>
        <v>0</v>
      </c>
      <c r="BF2" t="str">
        <f>IF(BF1=0,"NON",BF1)</f>
        <v>NON</v>
      </c>
      <c r="BG2">
        <f>IF(BG1="",0,BG1)</f>
        <v>0</v>
      </c>
      <c r="BH2" t="str">
        <f>IF(BH1=0,"NON",BH1)</f>
        <v>NON</v>
      </c>
      <c r="BI2">
        <f>IF(BI1="",0,BI1)</f>
        <v>0</v>
      </c>
      <c r="BJ2" t="str">
        <f>IF(BJ1=0,"NON",BJ1)</f>
        <v>NON</v>
      </c>
      <c r="BK2">
        <f>IF(BK1="",0,BK1)</f>
        <v>0</v>
      </c>
      <c r="BL2">
        <f>IF(BL1="",0,BL1)</f>
        <v>0</v>
      </c>
      <c r="BM2" t="str">
        <f>IF(BM1=0,"",BM1)</f>
        <v/>
      </c>
      <c r="BN2" t="str">
        <f>IF(BN1=0,"",BN1)</f>
        <v/>
      </c>
      <c r="BO2" t="str">
        <f>IF(BO1=0,"",BO1)</f>
        <v/>
      </c>
      <c r="BP2" t="str">
        <f>IF(BP1=0,"",BP1)</f>
        <v/>
      </c>
      <c r="BQ2" t="str">
        <f>IF(BQ1=0,"",BQ1)</f>
        <v/>
      </c>
      <c r="BR2">
        <v>2</v>
      </c>
      <c r="BS2" s="50">
        <f>IF(BS1="",0,BS1)</f>
        <v>0</v>
      </c>
      <c r="BT2" t="str">
        <f>IF(BT1=0,"",BT1)</f>
        <v/>
      </c>
      <c r="BU2" t="str">
        <f>IF(BU1=0,"",BU1)</f>
        <v/>
      </c>
      <c r="BV2" t="str">
        <f>IF(BV1=0,"Non Renseigné",BV1)</f>
        <v>Non Renseigné</v>
      </c>
      <c r="BW2">
        <f>IF(BW1="",0,BW1)</f>
        <v>0</v>
      </c>
      <c r="BX2" t="str">
        <f>IF(BX1=0,"",BX1)</f>
        <v/>
      </c>
      <c r="BY2" t="str">
        <f>IF(BY1=0,"",BY1)</f>
        <v/>
      </c>
      <c r="BZ2" t="str">
        <f>IF(BZ1=0,"",BZ1)</f>
        <v/>
      </c>
      <c r="CA2" t="str">
        <f>IF(CA1=0,"NON",CA1)</f>
        <v>NON</v>
      </c>
      <c r="CB2">
        <f>IF(CB1="",0,CB1)</f>
        <v>0</v>
      </c>
    </row>
  </sheetData>
  <sheetProtection algorithmName="SHA-512" hashValue="4pW7l6LfMtTXJr8mhXlh+u7lKbGLCOWGUVwwDaW44uYVDyJP6B6bry2rmf/cPEmo9zrc8lapLyDNEHCFXc5EAA==" saltValue="E58d1mxdkudgAVg1MX5g7w==" spinCount="100000" sheet="1" objects="1" scenarios="1"/>
  <pageMargins left="0.7" right="0.7" top="0.75" bottom="0.75" header="0.3" footer="0.3"/>
  <ignoredErrors>
    <ignoredError sqref="G2 BJ2 BH2 BF2 BD2 BB2 AZ2 AX2 AR2:AT2 AH2:AL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E44BCFDFEFF4C95BFB70879F5C8D0" ma:contentTypeVersion="12" ma:contentTypeDescription="Crée un document." ma:contentTypeScope="" ma:versionID="ec4abe12ab6fa5271aaa7a4f014747f6">
  <xsd:schema xmlns:xsd="http://www.w3.org/2001/XMLSchema" xmlns:xs="http://www.w3.org/2001/XMLSchema" xmlns:p="http://schemas.microsoft.com/office/2006/metadata/properties" xmlns:ns2="b1994049-4baf-48c5-aa6c-f988e145bcac" xmlns:ns3="bdef4adf-70ad-4487-b6ad-347417f4345b" targetNamespace="http://schemas.microsoft.com/office/2006/metadata/properties" ma:root="true" ma:fieldsID="692118509b6c8197f70d6694b17869cd" ns2:_="" ns3:_="">
    <xsd:import namespace="b1994049-4baf-48c5-aa6c-f988e145bcac"/>
    <xsd:import namespace="bdef4adf-70ad-4487-b6ad-347417f434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94049-4baf-48c5-aa6c-f988e145b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f4adf-70ad-4487-b6ad-347417f434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P E t G U a o b J r a k A A A A 9 Q A A A B I A H A B D b 2 5 m a W c v U G F j a 2 F n Z S 5 4 b W w g o h g A K K A U A A A A A A A A A A A A A A A A A A A A A A A A A A A A h Y 8 x D o I w G I W v Q r r T A m o k 5 K c M J k 6 S G E 2 M a 1 M K N E I x b b H c z c E j e Q U x i r o 5 v v d 9 w 3 v 3 6 w 2 y o W 2 8 i 9 B G d i p F I Q 6 Q J x T v C q m q F P W 2 9 G O U U d g y f m K V 8 E Z Z m W Q w R Y p q a 8 8 J I c 4 5 7 G a 4 0 x W J g i A k x 3 y z 5 7 V o G f r I 8 r / s S 2 U s U 1 w g C o f X G B r h e I G X 8 3 E S k K m D X K o v j 0 b 2 p D 8 l r P r G 9 l r Q U v v r H Z A p A n l f o A 9 Q S w M E F A A C A A g A P E t G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L R l E o i k e 4 D g A A A B E A A A A T A B w A R m 9 y b X V s Y X M v U 2 V j d G l v b j E u b S C i G A A o o B Q A A A A A A A A A A A A A A A A A A A A A A A A A A A A r T k 0 u y c z P U w i G 0 I b W A F B L A Q I t A B Q A A g A I A D x L R l G q G y a 2 p A A A A P U A A A A S A A A A A A A A A A A A A A A A A A A A A A B D b 2 5 m a W c v U G F j a 2 F n Z S 5 4 b W x Q S w E C L Q A U A A I A C A A 8 S 0 Z R D 8 r p q 6 Q A A A D p A A A A E w A A A A A A A A A A A A A A A A D w A A A A W 0 N v b n R l b n R f V H l w Z X N d L n h t b F B L A Q I t A B Q A A g A I A D x L R l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s s 7 Y B l 3 w Y R 4 9 H O p N R h D T M A A A A A A I A A A A A A B B m A A A A A Q A A I A A A A I B h U X T Y 8 X N B g 0 d V Q C D 2 K e B 4 d 4 Z d m d v j 6 n k r e E 9 r j S / 2 A A A A A A 6 A A A A A A g A A I A A A A J C i z d P R g 8 J f i w U b x z S 7 2 e K i l f 1 u I G W I q Y A u b C I s U C v R U A A A A P + 4 J s C s 8 7 k T l W d v 5 p S V S 4 o k n 0 V l x a g D s I i c y h l Q U 1 N z K S q x j g h v N x A d I J 7 5 V S i f x N e a 7 0 0 y q V V R x t w w y / Q E s F Z f g v l 5 h l E s e z s R 1 b y u 6 O G W Q A A A A C y 9 e f c K a 3 Z V Z + M s B X V e b u x 2 O e V s 2 6 O / U v h m B R M r 5 U C C o C 4 U + G O c q O X z 8 n i 2 Q X R 8 y N m G C / u 3 n + R C F i R i x v V v y F I = < / D a t a M a s h u p > 
</file>

<file path=customXml/itemProps1.xml><?xml version="1.0" encoding="utf-8"?>
<ds:datastoreItem xmlns:ds="http://schemas.openxmlformats.org/officeDocument/2006/customXml" ds:itemID="{5179706D-27E0-440E-9189-4FAFBE95761C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def4adf-70ad-4487-b6ad-347417f4345b"/>
    <ds:schemaRef ds:uri="b1994049-4baf-48c5-aa6c-f988e145bca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241BA-AEBB-49E8-A70A-D156FA87A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620473-AF0E-4090-AA0C-52505CE20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994049-4baf-48c5-aa6c-f988e145bcac"/>
    <ds:schemaRef ds:uri="bdef4adf-70ad-4487-b6ad-347417f434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11F748-2D22-4C39-9C61-3B7DF91176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Moniteur </vt:lpstr>
      <vt:lpstr>Feuil1</vt:lpstr>
      <vt:lpstr>'Moniteur 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Wds</dc:creator>
  <cp:lastModifiedBy>Secretariat</cp:lastModifiedBy>
  <dcterms:created xsi:type="dcterms:W3CDTF">2019-07-16T14:35:14Z</dcterms:created>
  <dcterms:modified xsi:type="dcterms:W3CDTF">2021-02-12T08:24:17Z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0x0101003F5E44BCFDFEFF4C95BFB70879F5C8D0</vt:lpwstr>
  </property>
</Properties>
</file>